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+LUCROPEN\FORMAR\SIMULE\"/>
    </mc:Choice>
  </mc:AlternateContent>
  <xr:revisionPtr revIDLastSave="0" documentId="13_ncr:1_{C99DE8F5-F3D8-40A0-A015-EECDB846F965}" xr6:coauthVersionLast="36" xr6:coauthVersionMax="47" xr10:uidLastSave="{00000000-0000-0000-0000-000000000000}"/>
  <bookViews>
    <workbookView xWindow="-120" yWindow="-120" windowWidth="25368" windowHeight="13668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3" i="1" l="1"/>
  <c r="F3" i="1"/>
  <c r="G3" i="1"/>
  <c r="B5" i="1"/>
  <c r="B7" i="1" s="1"/>
  <c r="C6" i="1"/>
  <c r="E6" i="1"/>
  <c r="E5" i="1"/>
  <c r="E4" i="1"/>
  <c r="C4" i="1"/>
  <c r="C5" i="1" s="1"/>
  <c r="F4" i="1"/>
  <c r="G4" i="1" s="1"/>
  <c r="C7" i="1" l="1"/>
  <c r="F6" i="1"/>
  <c r="G6" i="1" s="1"/>
  <c r="F5" i="1"/>
  <c r="G5" i="1" s="1"/>
  <c r="D5" i="1"/>
  <c r="D7" i="1" s="1"/>
  <c r="F7" i="1" l="1"/>
  <c r="G7" i="1" s="1"/>
  <c r="E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0" authorId="0" shapeId="0" xr:uid="{0C1D9249-8551-4165-AE86-D09E7CF4EF92}">
      <text>
        <r>
          <rPr>
            <b/>
            <sz val="9"/>
            <color indexed="81"/>
            <rFont val="Calibri"/>
            <family val="2"/>
            <scheme val="minor"/>
          </rPr>
          <t xml:space="preserve">INSTRUÇÕES: SOMENTE AS CÉLULAS DE </t>
        </r>
        <r>
          <rPr>
            <b/>
            <u/>
            <sz val="9"/>
            <color indexed="81"/>
            <rFont val="Calibri"/>
            <family val="2"/>
            <scheme val="minor"/>
          </rPr>
          <t>FUNDO BRANCO</t>
        </r>
        <r>
          <rPr>
            <b/>
            <sz val="9"/>
            <color indexed="81"/>
            <rFont val="Calibri"/>
            <family val="2"/>
            <scheme val="minor"/>
          </rPr>
          <t xml:space="preserve"> PODERÃO SER PREENCHIDAS. Coloque o valor REAL de sua venda (anual ou mensal, semestral, etc) na célula C3. A planilha irá re-calcular os outros valores da coluna C . Na coluna D (</t>
        </r>
        <r>
          <rPr>
            <b/>
            <u/>
            <sz val="9"/>
            <color indexed="81"/>
            <rFont val="Calibri"/>
            <family val="2"/>
            <scheme val="minor"/>
          </rPr>
          <t>células em branco</t>
        </r>
        <r>
          <rPr>
            <b/>
            <sz val="9"/>
            <color indexed="81"/>
            <rFont val="Calibri"/>
            <family val="2"/>
            <scheme val="minor"/>
          </rPr>
          <t>)você deve preencher com o percentual que pretende atingir sobre o valor atual. 
Por exemplo: quero obter 110% nas vendas. Ou reduzir as despesas para 23%. Ou diminuir o CMV para 69% Observe que, na coluna G, todos os valores foram alterados. Para evitar acidentes, algumas células estão bloqueadas!</t>
        </r>
      </text>
    </comment>
  </commentList>
</comments>
</file>

<file path=xl/sharedStrings.xml><?xml version="1.0" encoding="utf-8"?>
<sst xmlns="http://schemas.openxmlformats.org/spreadsheetml/2006/main" count="14" uniqueCount="13">
  <si>
    <t>NOVO PATAMAR</t>
  </si>
  <si>
    <t>.</t>
  </si>
  <si>
    <t>COMPONENTES</t>
  </si>
  <si>
    <t>%/ TOTAL</t>
  </si>
  <si>
    <t>VALOR R$</t>
  </si>
  <si>
    <t>ALTERAÇÃO</t>
  </si>
  <si>
    <t>VARIAÇÃO</t>
  </si>
  <si>
    <t>INCREMENTO %</t>
  </si>
  <si>
    <t>VENDAS</t>
  </si>
  <si>
    <t xml:space="preserve">CMV </t>
  </si>
  <si>
    <t>LUCRO BRUTO</t>
  </si>
  <si>
    <t>DESPESAS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</si>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</sst>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indexed="8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indexed="8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4" fillId="5" borderId="3" xfId="0" applyFont="1" applyFill="1" applyBorder="1" applyAlignment="1">
      <alignment horizontal="center" vertical="center"/>
    </xf>
    <xf numFmtId="9" fontId="4" fillId="5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 applyProtection="1">
      <alignment horizontal="left" vertical="top"/>
      <protection locked="0"/>
    </xf>
    <xf numFmtId="49" fontId="0" fillId="4" borderId="0" xfId="0" applyNumberFormat="1" applyFill="1" applyAlignment="1">
      <alignment horizontal="left" vertical="top"/>
    </xf>
    <xf numFmtId="0" fontId="0" fillId="4" borderId="0" xfId="0" applyFill="1" applyAlignment="1" applyProtection="1">
      <alignment horizontal="left" vertical="top"/>
      <protection locked="0"/>
    </xf>
    <xf numFmtId="49" fontId="1" fillId="4" borderId="0" xfId="0" applyNumberFormat="1" applyFont="1" applyFill="1" applyAlignment="1" applyProtection="1">
      <alignment horizontal="left" vertical="top"/>
      <protection locked="0"/>
    </xf>
    <xf numFmtId="0" fontId="0" fillId="4" borderId="1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9" fontId="4" fillId="6" borderId="3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 applyProtection="1">
      <alignment horizontal="center" vertical="center"/>
      <protection locked="0"/>
    </xf>
    <xf numFmtId="10" fontId="6" fillId="2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5" borderId="3" xfId="0" applyNumberFormat="1" applyFont="1" applyFill="1" applyBorder="1" applyAlignment="1">
      <alignment horizontal="center" vertical="center"/>
    </xf>
    <xf numFmtId="10" fontId="6" fillId="5" borderId="3" xfId="0" applyNumberFormat="1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top"/>
      <protection locked="0"/>
    </xf>
    <xf numFmtId="0" fontId="1" fillId="4" borderId="0" xfId="0" applyFont="1" applyFill="1" applyAlignment="1" applyProtection="1">
      <alignment horizontal="left" vertical="top"/>
      <protection locked="0"/>
    </xf>
    <xf numFmtId="10" fontId="5" fillId="4" borderId="3" xfId="0" applyNumberFormat="1" applyFont="1" applyFill="1" applyBorder="1" applyAlignment="1" applyProtection="1">
      <alignment horizontal="center" vertical="center"/>
      <protection locked="0"/>
    </xf>
    <xf numFmtId="10" fontId="5" fillId="5" borderId="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406580</xdr:colOff>
      <xdr:row>1</xdr:row>
      <xdr:rowOff>17779</xdr:rowOff>
    </xdr:from>
    <xdr:to>
      <xdr:col>0</xdr:col>
      <xdr:colOff>756003</xdr:colOff>
      <xdr:row>1</xdr:row>
      <xdr:rowOff>178434</xdr:rowOff>
    </xdr:to>
    <xdr:grpSp>
      <xdr:nvGrpSpPr>
        <xdr:cNvPr id="5" name="Group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06580" y="223519"/>
          <a:ext cx="349423" cy="160655"/>
          <a:chOff x="0" y="0"/>
          <a:chExt cx="319405" cy="160655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350" y="6350"/>
            <a:ext cx="306705" cy="147955"/>
          </a:xfrm>
          <a:custGeom>
            <a:avLst/>
            <a:gdLst/>
            <a:ahLst/>
            <a:cxnLst/>
            <a:rect l="0" t="0" r="0" b="0"/>
            <a:pathLst>
              <a:path w="306705" h="147955">
                <a:moveTo>
                  <a:pt x="306323" y="73914"/>
                </a:moveTo>
                <a:lnTo>
                  <a:pt x="0" y="73914"/>
                </a:lnTo>
                <a:lnTo>
                  <a:pt x="153161" y="147827"/>
                </a:lnTo>
                <a:lnTo>
                  <a:pt x="306323" y="73914"/>
                </a:lnTo>
                <a:close/>
              </a:path>
              <a:path w="306705" h="147955">
                <a:moveTo>
                  <a:pt x="229742" y="0"/>
                </a:moveTo>
                <a:lnTo>
                  <a:pt x="76581" y="0"/>
                </a:lnTo>
                <a:lnTo>
                  <a:pt x="76581" y="73914"/>
                </a:lnTo>
                <a:lnTo>
                  <a:pt x="229742" y="73914"/>
                </a:lnTo>
                <a:lnTo>
                  <a:pt x="229742" y="0"/>
                </a:lnTo>
                <a:close/>
              </a:path>
            </a:pathLst>
          </a:custGeom>
          <a:solidFill>
            <a:srgbClr val="4471C4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350" y="6350"/>
            <a:ext cx="306705" cy="147955"/>
          </a:xfrm>
          <a:custGeom>
            <a:avLst/>
            <a:gdLst/>
            <a:ahLst/>
            <a:cxnLst/>
            <a:rect l="0" t="0" r="0" b="0"/>
            <a:pathLst>
              <a:path w="306705" h="147955">
                <a:moveTo>
                  <a:pt x="0" y="73914"/>
                </a:moveTo>
                <a:lnTo>
                  <a:pt x="76581" y="73914"/>
                </a:lnTo>
                <a:lnTo>
                  <a:pt x="76581" y="0"/>
                </a:lnTo>
                <a:lnTo>
                  <a:pt x="229742" y="0"/>
                </a:lnTo>
                <a:lnTo>
                  <a:pt x="229742" y="73914"/>
                </a:lnTo>
                <a:lnTo>
                  <a:pt x="306323" y="73914"/>
                </a:lnTo>
                <a:lnTo>
                  <a:pt x="153161" y="147827"/>
                </a:lnTo>
                <a:lnTo>
                  <a:pt x="0" y="73914"/>
                </a:lnTo>
                <a:close/>
              </a:path>
            </a:pathLst>
          </a:custGeom>
          <a:ln w="12700">
            <a:solidFill>
              <a:srgbClr val="2E528F"/>
            </a:solidFill>
          </a:ln>
        </xdr:spPr>
      </xdr:sp>
    </xdr:grpSp>
    <xdr:clientData/>
  </xdr:twoCellAnchor>
  <xdr:oneCellAnchor>
    <xdr:from>
      <xdr:col>7</xdr:col>
      <xdr:colOff>50537</xdr:colOff>
      <xdr:row>4</xdr:row>
      <xdr:rowOff>199505</xdr:rowOff>
    </xdr:from>
    <xdr:ext cx="655320" cy="632292"/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 rot="5400000">
          <a:off x="9929951" y="988091"/>
          <a:ext cx="632292" cy="655320"/>
          <a:chOff x="0" y="0"/>
          <a:chExt cx="815340" cy="655320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0" y="6350"/>
            <a:ext cx="802640" cy="642620"/>
          </a:xfrm>
          <a:custGeom>
            <a:avLst/>
            <a:gdLst/>
            <a:ahLst/>
            <a:cxnLst/>
            <a:rect l="0" t="0" r="0" b="0"/>
            <a:pathLst>
              <a:path w="802640" h="642620">
                <a:moveTo>
                  <a:pt x="802386" y="321183"/>
                </a:moveTo>
                <a:lnTo>
                  <a:pt x="0" y="321183"/>
                </a:lnTo>
                <a:lnTo>
                  <a:pt x="401193" y="642365"/>
                </a:lnTo>
                <a:lnTo>
                  <a:pt x="802386" y="321183"/>
                </a:lnTo>
                <a:close/>
              </a:path>
              <a:path w="802640" h="642620">
                <a:moveTo>
                  <a:pt x="601726" y="0"/>
                </a:moveTo>
                <a:lnTo>
                  <a:pt x="200533" y="0"/>
                </a:lnTo>
                <a:lnTo>
                  <a:pt x="200533" y="321183"/>
                </a:lnTo>
                <a:lnTo>
                  <a:pt x="601726" y="321183"/>
                </a:lnTo>
                <a:lnTo>
                  <a:pt x="601726" y="0"/>
                </a:lnTo>
                <a:close/>
              </a:path>
            </a:pathLst>
          </a:custGeom>
          <a:solidFill>
            <a:srgbClr val="4471C4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350" y="6350"/>
            <a:ext cx="802640" cy="642620"/>
          </a:xfrm>
          <a:custGeom>
            <a:avLst/>
            <a:gdLst/>
            <a:ahLst/>
            <a:cxnLst/>
            <a:rect l="0" t="0" r="0" b="0"/>
            <a:pathLst>
              <a:path w="802640" h="642620">
                <a:moveTo>
                  <a:pt x="0" y="321183"/>
                </a:moveTo>
                <a:lnTo>
                  <a:pt x="200533" y="321183"/>
                </a:lnTo>
                <a:lnTo>
                  <a:pt x="200533" y="0"/>
                </a:lnTo>
                <a:lnTo>
                  <a:pt x="601726" y="0"/>
                </a:lnTo>
                <a:lnTo>
                  <a:pt x="601726" y="321183"/>
                </a:lnTo>
                <a:lnTo>
                  <a:pt x="802386" y="321183"/>
                </a:lnTo>
                <a:lnTo>
                  <a:pt x="401193" y="642365"/>
                </a:lnTo>
                <a:lnTo>
                  <a:pt x="0" y="321183"/>
                </a:lnTo>
                <a:close/>
              </a:path>
            </a:pathLst>
          </a:custGeom>
          <a:ln w="12700">
            <a:solidFill>
              <a:srgbClr val="2E528F"/>
            </a:solidFill>
          </a:ln>
        </xdr:spPr>
      </xdr:sp>
    </xdr:grpSp>
    <xdr:clientData/>
  </xdr:oneCellAnchor>
  <xdr:twoCellAnchor>
    <xdr:from>
      <xdr:col>3</xdr:col>
      <xdr:colOff>298049</xdr:colOff>
      <xdr:row>1</xdr:row>
      <xdr:rowOff>10738</xdr:rowOff>
    </xdr:from>
    <xdr:to>
      <xdr:col>3</xdr:col>
      <xdr:colOff>583798</xdr:colOff>
      <xdr:row>1</xdr:row>
      <xdr:rowOff>163138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7E02ED31-F46E-4395-9BBD-EF0AB8AD05D3}"/>
            </a:ext>
          </a:extLst>
        </xdr:cNvPr>
        <xdr:cNvSpPr/>
      </xdr:nvSpPr>
      <xdr:spPr>
        <a:xfrm>
          <a:off x="4030464" y="218556"/>
          <a:ext cx="285749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1571104</xdr:colOff>
      <xdr:row>7</xdr:row>
      <xdr:rowOff>207819</xdr:rowOff>
    </xdr:from>
    <xdr:to>
      <xdr:col>14</xdr:col>
      <xdr:colOff>457199</xdr:colOff>
      <xdr:row>7</xdr:row>
      <xdr:rowOff>2344189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3F01B10-4EFB-6C24-FADF-68A55E5E5D32}"/>
            </a:ext>
          </a:extLst>
        </xdr:cNvPr>
        <xdr:cNvSpPr txBox="1"/>
      </xdr:nvSpPr>
      <xdr:spPr>
        <a:xfrm>
          <a:off x="7132319" y="1637608"/>
          <a:ext cx="6118167" cy="21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INSTRUÇÕES: SOMENTE AS CÉLULAS DE FUNDO BRANCO PODERÃO SER PREENCHIDAS</a:t>
          </a:r>
          <a:r>
            <a:rPr lang="pt-BR" sz="1100"/>
            <a:t>. Coloque o valor REAL de sua venda (anual ou mensal, semestral, etc) na célula C3. Nas células em branco na coluna B preencha com os valores percentuais que estima para</a:t>
          </a:r>
          <a:r>
            <a:rPr lang="pt-BR" sz="1100" baseline="0"/>
            <a:t> CMV e Despesas, na sua empresa. </a:t>
          </a:r>
          <a:r>
            <a:rPr lang="pt-BR" sz="1100"/>
            <a:t>A planilha irá aplicar este</a:t>
          </a:r>
          <a:r>
            <a:rPr lang="pt-BR" sz="1100" baseline="0"/>
            <a:t> </a:t>
          </a:r>
          <a:r>
            <a:rPr lang="pt-BR" sz="1100"/>
            <a:t> valores na coluna C, </a:t>
          </a:r>
          <a:r>
            <a:rPr lang="pt-BR" sz="1100" baseline="0"/>
            <a:t>aplicando os percentuais </a:t>
          </a:r>
          <a:r>
            <a:rPr lang="pt-BR" sz="1100"/>
            <a:t>que você estimou</a:t>
          </a:r>
          <a:r>
            <a:rPr lang="pt-BR" sz="1100" baseline="0"/>
            <a:t> para sua realidade atual</a:t>
          </a:r>
          <a:r>
            <a:rPr lang="pt-BR" sz="1100"/>
            <a:t>. </a:t>
          </a:r>
          <a:r>
            <a:rPr lang="pt-BR" sz="1100" baseline="0"/>
            <a:t>                                                                                                                                                                            N</a:t>
          </a:r>
          <a:r>
            <a:rPr lang="pt-BR" sz="1100"/>
            <a:t>a coluna D,</a:t>
          </a:r>
          <a:r>
            <a:rPr lang="pt-BR" sz="1100" baseline="0"/>
            <a:t> v</a:t>
          </a:r>
          <a:r>
            <a:rPr lang="pt-BR" sz="1100"/>
            <a:t>ocê deverá preencher com 100 + ou - o percentual que pretende melhorar sobre o valor colocado</a:t>
          </a:r>
          <a:r>
            <a:rPr lang="pt-BR" sz="1100" baseline="0"/>
            <a:t> em B</a:t>
          </a:r>
          <a:r>
            <a:rPr lang="pt-BR" sz="1100"/>
            <a:t> (nas células D3,</a:t>
          </a:r>
          <a:r>
            <a:rPr lang="pt-BR" sz="1100" baseline="0"/>
            <a:t> D4 ou D6)</a:t>
          </a:r>
          <a:r>
            <a:rPr lang="pt-BR" sz="1100"/>
            <a:t>. </a:t>
          </a:r>
        </a:p>
        <a:p>
          <a:r>
            <a:rPr lang="pt-BR" sz="1100"/>
            <a:t>Por exemplo: quero obter 105</a:t>
          </a:r>
          <a:r>
            <a:rPr lang="pt-BR" sz="1100" baseline="0"/>
            <a:t> </a:t>
          </a:r>
          <a:r>
            <a:rPr lang="pt-BR" sz="1100"/>
            <a:t>% nas vendas atuais. Ou reduzir as despesas para 23,5 %. Ou diminuir o CMV para 69,5 %. Observe que, na coluna F, todos os valores foram alterados. Para evitar acidentes, algumas células estão bloqueadas!  Na coluna G todos os valores serão recalculados</a:t>
          </a:r>
          <a:r>
            <a:rPr lang="pt-BR" sz="1100" baseline="0"/>
            <a:t> com seus objetivos tenativos.</a:t>
          </a:r>
          <a:r>
            <a:rPr lang="pt-BR" sz="1100"/>
            <a:t>                            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116377</xdr:colOff>
      <xdr:row>7</xdr:row>
      <xdr:rowOff>24938</xdr:rowOff>
    </xdr:from>
    <xdr:to>
      <xdr:col>5</xdr:col>
      <xdr:colOff>1471351</xdr:colOff>
      <xdr:row>7</xdr:row>
      <xdr:rowOff>4027456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9F003E1-1396-0319-5E6D-CD9235584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7" y="1454727"/>
          <a:ext cx="6916189" cy="40025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abSelected="1" zoomScaleNormal="100" workbookViewId="0">
      <selection activeCell="D7" sqref="D7"/>
    </sheetView>
  </sheetViews>
  <sheetFormatPr defaultRowHeight="13.2" x14ac:dyDescent="0.25"/>
  <cols>
    <col min="1" max="1" width="20.6640625" customWidth="1"/>
    <col min="2" max="2" width="14.6640625" customWidth="1"/>
    <col min="3" max="3" width="28.6640625" customWidth="1"/>
    <col min="4" max="5" width="15.6640625" customWidth="1"/>
    <col min="6" max="6" width="28.6640625" customWidth="1"/>
    <col min="7" max="7" width="19.88671875" customWidth="1"/>
    <col min="8" max="8" width="20.88671875" customWidth="1"/>
  </cols>
  <sheetData>
    <row r="1" spans="1:34" ht="16.5" customHeight="1" x14ac:dyDescent="0.25">
      <c r="A1" s="14" t="s">
        <v>2</v>
      </c>
      <c r="B1" s="15" t="s">
        <v>3</v>
      </c>
      <c r="C1" s="16" t="s">
        <v>4</v>
      </c>
      <c r="D1" s="17" t="s">
        <v>5</v>
      </c>
      <c r="E1" s="17" t="s">
        <v>6</v>
      </c>
      <c r="F1" s="18" t="s">
        <v>0</v>
      </c>
      <c r="G1" s="19" t="s">
        <v>7</v>
      </c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4.4" customHeight="1" x14ac:dyDescent="0.25">
      <c r="A2" s="20"/>
      <c r="B2" s="21"/>
      <c r="C2" s="22"/>
      <c r="D2" s="21"/>
      <c r="E2" s="21"/>
      <c r="F2" s="23"/>
      <c r="G2" s="2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6.5" customHeight="1" x14ac:dyDescent="0.25">
      <c r="A3" s="1" t="s">
        <v>8</v>
      </c>
      <c r="B3" s="2">
        <v>1</v>
      </c>
      <c r="C3" s="30">
        <v>1000000</v>
      </c>
      <c r="D3" s="35">
        <v>1</v>
      </c>
      <c r="E3" s="36">
        <f>D3-B3</f>
        <v>0</v>
      </c>
      <c r="F3" s="31">
        <f>D3*C3</f>
        <v>1000000</v>
      </c>
      <c r="G3" s="32">
        <f>(F3-C3)/C3</f>
        <v>0</v>
      </c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6.5" customHeight="1" x14ac:dyDescent="0.25">
      <c r="A4" s="1" t="s">
        <v>9</v>
      </c>
      <c r="B4" s="28">
        <v>0.7</v>
      </c>
      <c r="C4" s="3">
        <f>C3*B4</f>
        <v>700000</v>
      </c>
      <c r="D4" s="35">
        <v>0.7</v>
      </c>
      <c r="E4" s="36">
        <f>D4-B4</f>
        <v>0</v>
      </c>
      <c r="F4" s="31">
        <f>D4*F3</f>
        <v>700000</v>
      </c>
      <c r="G4" s="32">
        <f>(F4-C4)/C4</f>
        <v>0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6.5" customHeight="1" x14ac:dyDescent="0.25">
      <c r="A5" s="1" t="s">
        <v>10</v>
      </c>
      <c r="B5" s="2">
        <f>(B3-B4)</f>
        <v>0.30000000000000004</v>
      </c>
      <c r="C5" s="3">
        <f>C3-C4</f>
        <v>300000</v>
      </c>
      <c r="D5" s="36">
        <f>B5+E5</f>
        <v>0.30000000000000004</v>
      </c>
      <c r="E5" s="36">
        <f>B4-D4</f>
        <v>0</v>
      </c>
      <c r="F5" s="31">
        <f>F3-F4</f>
        <v>300000</v>
      </c>
      <c r="G5" s="32">
        <f>(F5-C5)/C5</f>
        <v>0</v>
      </c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6.5" customHeight="1" x14ac:dyDescent="0.25">
      <c r="A6" s="1" t="s">
        <v>11</v>
      </c>
      <c r="B6" s="28">
        <v>0.24</v>
      </c>
      <c r="C6" s="3">
        <f>C3*B6</f>
        <v>240000</v>
      </c>
      <c r="D6" s="35">
        <v>0.24</v>
      </c>
      <c r="E6" s="36">
        <f>D6-B6</f>
        <v>0</v>
      </c>
      <c r="F6" s="31">
        <f>D6*F3</f>
        <v>240000</v>
      </c>
      <c r="G6" s="32">
        <f>(F6-C6)/C6</f>
        <v>0</v>
      </c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6.5" customHeight="1" x14ac:dyDescent="0.25">
      <c r="A7" s="25" t="s">
        <v>12</v>
      </c>
      <c r="B7" s="26">
        <f>(B5-B6)</f>
        <v>6.0000000000000053E-2</v>
      </c>
      <c r="C7" s="27">
        <f>C5-C6</f>
        <v>60000</v>
      </c>
      <c r="D7" s="36">
        <f>D5-D6</f>
        <v>6.0000000000000053E-2</v>
      </c>
      <c r="E7" s="36">
        <f>D7-B7</f>
        <v>0</v>
      </c>
      <c r="F7" s="31">
        <f>F5-F6</f>
        <v>60000</v>
      </c>
      <c r="G7" s="29">
        <f>(F7-C7)/C7</f>
        <v>0</v>
      </c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357.9" customHeight="1" x14ac:dyDescent="0.25">
      <c r="A8" s="10"/>
      <c r="B8" s="11"/>
      <c r="C8" s="11"/>
      <c r="D8" s="12"/>
      <c r="E8" s="12"/>
      <c r="F8" s="12"/>
      <c r="G8" s="1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.05" customHeight="1" x14ac:dyDescent="0.25">
      <c r="A9" s="37"/>
      <c r="B9" s="5"/>
      <c r="C9" s="5"/>
      <c r="D9" s="5"/>
      <c r="E9" s="5"/>
      <c r="F9" s="5"/>
      <c r="G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x14ac:dyDescent="0.25">
      <c r="A10" s="33" t="s">
        <v>1</v>
      </c>
      <c r="B10" s="33" t="s">
        <v>1</v>
      </c>
      <c r="C10" s="8"/>
      <c r="D10" s="8"/>
      <c r="E10" s="8"/>
      <c r="F10" s="8"/>
      <c r="G10" s="8"/>
      <c r="H10" s="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x14ac:dyDescent="0.25">
      <c r="A11" s="5"/>
      <c r="B11" s="6"/>
      <c r="C11" s="6"/>
      <c r="D11" s="6"/>
      <c r="E11" s="9"/>
      <c r="F11" s="9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x14ac:dyDescent="0.25">
      <c r="A12" s="6"/>
      <c r="B12" s="34"/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25">
      <c r="A13" s="6"/>
      <c r="B13" s="6"/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x14ac:dyDescent="0.25">
      <c r="A14" s="6"/>
      <c r="B14" s="6"/>
      <c r="C14" s="6"/>
      <c r="D14" s="6"/>
      <c r="E14" s="6"/>
      <c r="F14" s="6"/>
      <c r="G14" s="6"/>
      <c r="H14" s="6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x14ac:dyDescent="0.25">
      <c r="A16" s="6"/>
      <c r="B16" s="6"/>
      <c r="C16" s="6"/>
      <c r="D16" s="6"/>
      <c r="E16" s="6"/>
      <c r="F16" s="6"/>
      <c r="G16" s="6"/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x14ac:dyDescent="0.25">
      <c r="A17" s="6"/>
      <c r="B17" s="6"/>
      <c r="C17" s="6"/>
      <c r="D17" s="6"/>
      <c r="E17" s="6"/>
      <c r="F17" s="6"/>
      <c r="G17" s="6"/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x14ac:dyDescent="0.25">
      <c r="A18" s="7"/>
      <c r="B18" s="7"/>
      <c r="C18" s="7"/>
      <c r="D18" s="7"/>
      <c r="E18" s="7"/>
      <c r="F18" s="7"/>
      <c r="G18" s="7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x14ac:dyDescent="0.25">
      <c r="A19" s="7"/>
      <c r="B19" s="7"/>
      <c r="C19" s="7"/>
      <c r="D19" s="7"/>
      <c r="E19" s="7"/>
      <c r="F19" s="7"/>
      <c r="G19" s="7"/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x14ac:dyDescent="0.25">
      <c r="A20" s="7"/>
      <c r="B20" s="7"/>
      <c r="C20" s="7"/>
      <c r="D20" s="7"/>
      <c r="E20" s="7"/>
      <c r="F20" s="7"/>
      <c r="G20" s="7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x14ac:dyDescent="0.25">
      <c r="A21" s="7"/>
      <c r="B21" s="7"/>
      <c r="C21" s="7"/>
      <c r="D21" s="7"/>
      <c r="E21" s="7"/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x14ac:dyDescent="0.25">
      <c r="A22" s="7"/>
      <c r="B22" s="7"/>
      <c r="C22" s="7"/>
      <c r="D22" s="7"/>
      <c r="E22" s="7"/>
      <c r="F22" s="7"/>
      <c r="G22" s="7"/>
      <c r="H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x14ac:dyDescent="0.25">
      <c r="A23" s="7"/>
      <c r="B23" s="7"/>
      <c r="C23" s="7"/>
      <c r="D23" s="7"/>
      <c r="E23" s="7"/>
      <c r="F23" s="7"/>
      <c r="G23" s="7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x14ac:dyDescent="0.25">
      <c r="A24" s="7"/>
      <c r="B24" s="7"/>
      <c r="C24" s="7"/>
      <c r="D24" s="7"/>
      <c r="E24" s="7"/>
      <c r="F24" s="7"/>
      <c r="G24" s="7"/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5">
      <c r="A25" s="7"/>
      <c r="B25" s="7"/>
      <c r="C25" s="7"/>
      <c r="D25" s="7"/>
      <c r="E25" s="7"/>
      <c r="F25" s="7"/>
      <c r="G25" s="7"/>
      <c r="H25" s="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x14ac:dyDescent="0.25">
      <c r="A26" s="7"/>
      <c r="B26" s="7"/>
      <c r="C26" s="7"/>
      <c r="D26" s="7"/>
      <c r="E26" s="7"/>
      <c r="F26" s="7"/>
      <c r="G26" s="7"/>
      <c r="H26" s="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x14ac:dyDescent="0.25">
      <c r="A27" s="7"/>
      <c r="B27" s="7"/>
      <c r="C27" s="7"/>
      <c r="D27" s="7"/>
      <c r="E27" s="7"/>
      <c r="F27" s="7"/>
      <c r="G27" s="7"/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3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3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3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3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3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4 g d V y d f Z B y k A A A A 9 g A A A B I A H A B D b 2 5 m a W c v U G F j a 2 F n Z S 5 4 b W w g o h g A K K A U A A A A A A A A A A A A A A A A A A A A A A A A A A A A h Y 9 N D o I w G E S v Q r q n P 8 h C y U d J d C u J 0 c S 4 b W q F R i i E F s v d X H g k r y B G U X c u 5 8 1 b z N y v N 8 i G u g o u q r O 6 M S l i m K J A G d k c t S l S 1 L t T O E c Z h 4 2 Q Z 1 G o Y J S N T Q Z 7 T F H p X J s Q 4 r 3 H f o a b r i A R p Y w c 8 v V O l q o W 6 C P r / 3 K o j X X C S I U 4 7 F 9 j e I Q Z W + C Y x p g C m S D k 2 n y F a N z 7 b H 8 g r P r K 9 Z 3 i r Q u X W y B T B P L + w B 9 Q S w M E F A A C A A g A F 4 g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e I H V c o i k e 4 D g A A A B E A A A A T A B w A R m 9 y b X V s Y X M v U 2 V j d G l v b j E u b S C i G A A o o B Q A A A A A A A A A A A A A A A A A A A A A A A A A A A A r T k 0 u y c z P U w i G 0 I b W A F B L A Q I t A B Q A A g A I A B e I H V c n X 2 Q c p A A A A P Y A A A A S A A A A A A A A A A A A A A A A A A A A A A B D b 2 5 m a W c v U G F j a 2 F n Z S 5 4 b W x Q S w E C L Q A U A A I A C A A X i B 1 X D 8 r p q 6 Q A A A D p A A A A E w A A A A A A A A A A A A A A A A D w A A A A W 0 N v b n R l b n R f V H l w Z X N d L n h t b F B L A Q I t A B Q A A g A I A B e I H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/ k X M O I 2 e / Q r a 0 V 0 + f g p t 7 A A A A A A I A A A A A A B B m A A A A A Q A A I A A A A M Z f 9 r 9 / 2 9 o R 2 r i J U A d z t J k y a S L m M V f + p I l I a u F a 1 Z P z A A A A A A 6 A A A A A A g A A I A A A A P 6 8 O a + x w P X l 2 k t K + o v 5 A S w Z I r K v c x 3 q A D 3 M r X c 2 A h P u U A A A A J y U x E G d k Q w S g k Q h a H n 9 n A l u m 6 t y Z a T j 8 5 V 8 z 3 s X B x J n Z 2 h Y q 4 v M D z 2 K P 5 e 3 R e G 7 s k W 3 S q N Z 4 t W 6 l / Y J w Q C m w C e D x F G R H G o w F Q q c 0 M j 4 k i J z Q A A A A K L e / B Y Y 3 e v 9 W P 4 B C d 0 X 2 F 3 7 r y i p o a j C 2 / d w W R k J 2 q f + k W F I i 7 n H 8 T W l T h F i + a l 9 O q W E 1 V V 0 H h 7 c y B s u 4 o t Y s p Q = < / D a t a M a s h u p > 
</file>

<file path=customXml/itemProps1.xml><?xml version="1.0" encoding="utf-8"?>
<ds:datastoreItem xmlns:ds="http://schemas.openxmlformats.org/officeDocument/2006/customXml" ds:itemID="{CB8BF087-EEB2-4414-B4A5-C8824B0D0F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lastModifiedBy>J.F. de Pinedo Kasper</cp:lastModifiedBy>
  <dcterms:created xsi:type="dcterms:W3CDTF">2021-01-15T15:01:02Z</dcterms:created>
  <dcterms:modified xsi:type="dcterms:W3CDTF">2023-09-04T11:27:54Z</dcterms:modified>
</cp:coreProperties>
</file>